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5480" windowHeight="8265" activeTab="0"/>
  </bookViews>
  <sheets>
    <sheet name="公共财政拨款" sheetId="1" r:id="rId1"/>
  </sheets>
  <definedNames>
    <definedName name="_xlnm.Print_Area">$A$1:$V$8</definedName>
    <definedName name="_xlnm.Print_Area">$A$1:$D$29</definedName>
    <definedName name="_xlnm.Print_Titles" localSheetId="0">'公共财政拨款'!$1:$4</definedName>
    <definedName name="_xlnm.Print_Titles">$1:$7</definedName>
    <definedName name="_xlnm.Print_Titles">$1:$5</definedName>
    <definedName name="公式">GET.CELL(48,INDIRECT("rc",FALSE))</definedName>
  </definedNames>
  <calcPr fullCalcOnLoad="1" iterate="1" iterateCount="100" iterateDelta="0.001"/>
</workbook>
</file>

<file path=xl/sharedStrings.xml><?xml version="1.0" encoding="utf-8"?>
<sst xmlns="http://schemas.openxmlformats.org/spreadsheetml/2006/main" count="64" uniqueCount="59">
  <si>
    <t>科目名称</t>
  </si>
  <si>
    <t>科目编码</t>
  </si>
  <si>
    <t>类</t>
  </si>
  <si>
    <t>款</t>
  </si>
  <si>
    <t>附件4</t>
  </si>
  <si>
    <t>预算数</t>
  </si>
  <si>
    <r>
      <t xml:space="preserve">             2</t>
    </r>
    <r>
      <rPr>
        <sz val="10"/>
        <rFont val="宋体"/>
        <family val="0"/>
      </rPr>
      <t>、一般公共财政拨款包括经费拨款和纳入公共预算管理的非税收入拨款；</t>
    </r>
  </si>
  <si>
    <r>
      <t xml:space="preserve">             3</t>
    </r>
    <r>
      <rPr>
        <sz val="10"/>
        <rFont val="宋体"/>
        <family val="0"/>
      </rPr>
      <t>、本表的科目编码需公开到经济分类的款级科目。</t>
    </r>
  </si>
  <si>
    <r>
      <t>说明：</t>
    </r>
    <r>
      <rPr>
        <sz val="10"/>
        <rFont val="Times New Roman"/>
        <family val="1"/>
      </rPr>
      <t>1</t>
    </r>
    <r>
      <rPr>
        <sz val="10"/>
        <rFont val="宋体"/>
        <family val="0"/>
      </rPr>
      <t>、本表的公开内容为列州级支出的当年一般公共预算基本支出资金安排情况（不含上年结转）；</t>
    </r>
  </si>
  <si>
    <t>05</t>
  </si>
  <si>
    <t>01</t>
  </si>
  <si>
    <t>301</t>
  </si>
  <si>
    <t>工资福利</t>
  </si>
  <si>
    <t>商品服务支出</t>
  </si>
  <si>
    <t>对个人和家庭的补助</t>
  </si>
  <si>
    <t>02</t>
  </si>
  <si>
    <t>03</t>
  </si>
  <si>
    <t>04</t>
  </si>
  <si>
    <t>07</t>
  </si>
  <si>
    <t>99</t>
  </si>
  <si>
    <t>基本工资</t>
  </si>
  <si>
    <t>津贴工资</t>
  </si>
  <si>
    <t>奖金</t>
  </si>
  <si>
    <t>社会保障缴费</t>
  </si>
  <si>
    <t>绩效工资</t>
  </si>
  <si>
    <t>其他工资福利支出</t>
  </si>
  <si>
    <t>办公费</t>
  </si>
  <si>
    <t>水费</t>
  </si>
  <si>
    <t>邮电费</t>
  </si>
  <si>
    <t>09</t>
  </si>
  <si>
    <t>物业管理费</t>
  </si>
  <si>
    <t>11</t>
  </si>
  <si>
    <t>差旅费</t>
  </si>
  <si>
    <t>13</t>
  </si>
  <si>
    <t>维修（护）费</t>
  </si>
  <si>
    <t>15</t>
  </si>
  <si>
    <t>会议费</t>
  </si>
  <si>
    <t>17</t>
  </si>
  <si>
    <t>公务接待费</t>
  </si>
  <si>
    <t>26</t>
  </si>
  <si>
    <t>劳务费</t>
  </si>
  <si>
    <t>31</t>
  </si>
  <si>
    <t>公务用车运行维护费</t>
  </si>
  <si>
    <t>39</t>
  </si>
  <si>
    <t>其他交通费</t>
  </si>
  <si>
    <t>其他商品服务支出</t>
  </si>
  <si>
    <t>16</t>
  </si>
  <si>
    <t>培训费</t>
  </si>
  <si>
    <t>28</t>
  </si>
  <si>
    <t>工会经费</t>
  </si>
  <si>
    <t>29</t>
  </si>
  <si>
    <t>福利费</t>
  </si>
  <si>
    <t>住房公积金</t>
  </si>
  <si>
    <t>06</t>
  </si>
  <si>
    <t>电费</t>
  </si>
  <si>
    <t>生活补助</t>
  </si>
  <si>
    <t>离休费</t>
  </si>
  <si>
    <t xml:space="preserve">             单位：万元</t>
  </si>
  <si>
    <r>
      <t>州粮食局</t>
    </r>
    <r>
      <rPr>
        <b/>
        <sz val="18"/>
        <rFont val="Times New Roman"/>
        <family val="1"/>
      </rPr>
      <t>2017</t>
    </r>
    <r>
      <rPr>
        <b/>
        <sz val="18"/>
        <rFont val="宋体"/>
        <family val="0"/>
      </rPr>
      <t>年一般公共预算基本支出预算表</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</si>
</sst>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000"/>
    <numFmt numFmtId="191" formatCode=";;"/>
    <numFmt numFmtId="192" formatCode="0_ "/>
    <numFmt numFmtId="193" formatCode="0.0_ "/>
    <numFmt numFmtId="194" formatCode="0.00_ "/>
    <numFmt numFmtId="195" formatCode="0.00_);[Red]\(0.00\)"/>
    <numFmt numFmtId="196" formatCode="0.0_);[Red]\(0.0\)"/>
    <numFmt numFmtId="197" formatCode="0.0%"/>
    <numFmt numFmtId="198" formatCode="#,##0_ "/>
    <numFmt numFmtId="199" formatCode="0_);[Red]\(0\)"/>
    <numFmt numFmtId="200" formatCode="#,##0.00_ "/>
  </numFmts>
  <fonts count="20">
    <font>
      <sz val="9"/>
      <name val="宋体"/>
      <family val="0"/>
    </font>
    <font>
      <b/>
      <sz val="10"/>
      <name val="Arial"/>
      <family val="2"/>
    </font>
    <font>
      <i/>
      <sz val="10"/>
      <name val="Arial"/>
      <family val="2"/>
    </font>
    <font>
      <b/>
      <i/>
      <sz val="10"/>
      <name val="Arial"/>
      <family val="2"/>
    </font>
    <font>
      <b/>
      <sz val="10"/>
      <name val="宋体"/>
      <family val="0"/>
    </font>
    <font>
      <b/>
      <sz val="18"/>
      <name val="宋体"/>
      <family val="0"/>
    </font>
    <font>
      <sz val="12"/>
      <name val="Times New Roman"/>
      <family val="1"/>
    </font>
    <font>
      <b/>
      <sz val="10"/>
      <name val="MS Sans Serif"/>
      <family val="2"/>
    </font>
    <font>
      <sz val="10"/>
      <color indexed="8"/>
      <name val="Arial"/>
      <family val="2"/>
    </font>
    <font>
      <b/>
      <sz val="12"/>
      <name val="宋体"/>
      <family val="0"/>
    </font>
    <font>
      <i/>
      <sz val="10"/>
      <name val="MS Sans Serif"/>
      <family val="2"/>
    </font>
    <font>
      <sz val="10"/>
      <name val="Arial"/>
      <family val="2"/>
    </font>
    <font>
      <u val="single"/>
      <sz val="12"/>
      <color indexed="12"/>
      <name val="宋体"/>
      <family val="0"/>
    </font>
    <font>
      <u val="single"/>
      <sz val="12"/>
      <color indexed="36"/>
      <name val="宋体"/>
      <family val="0"/>
    </font>
    <font>
      <sz val="14"/>
      <name val="宋体"/>
      <family val="0"/>
    </font>
    <font>
      <b/>
      <sz val="10"/>
      <name val="Times New Roman"/>
      <family val="1"/>
    </font>
    <font>
      <b/>
      <sz val="18"/>
      <name val="Times New Roman"/>
      <family val="1"/>
    </font>
    <font>
      <b/>
      <sz val="9"/>
      <name val="Times New Roman"/>
      <family val="1"/>
    </font>
    <font>
      <sz val="10"/>
      <name val="宋体"/>
      <family val="0"/>
    </font>
    <font>
      <sz val="10"/>
      <name val="Times New Roman"/>
      <family val="1"/>
    </font>
  </fonts>
  <fills count="3">
    <fill>
      <patternFill/>
    </fill>
    <fill>
      <patternFill patternType="gray125"/>
    </fill>
    <fill>
      <patternFill patternType="solid">
        <fgColor indexed="9"/>
        <bgColor indexed="64"/>
      </patternFill>
    </fill>
  </fills>
  <borders count="8">
    <border>
      <left/>
      <right/>
      <top/>
      <bottom/>
      <diagonal/>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9"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9" fontId="1" fillId="0" borderId="0" applyFont="0" applyFill="0" applyBorder="0" applyAlignment="0" applyProtection="0"/>
    <xf numFmtId="0" fontId="1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13" fillId="0" borderId="0" applyNumberFormat="0" applyFill="0" applyBorder="0" applyAlignment="0" applyProtection="0"/>
  </cellStyleXfs>
  <cellXfs count="24">
    <xf numFmtId="0" fontId="0" fillId="0" borderId="0" xfId="0" applyAlignment="1">
      <alignment/>
    </xf>
    <xf numFmtId="0" fontId="14" fillId="0" borderId="0" xfId="0" applyNumberFormat="1" applyFont="1" applyFill="1" applyAlignment="1" applyProtection="1">
      <alignment horizontal="left" vertical="center" wrapText="1"/>
      <protection/>
    </xf>
    <xf numFmtId="0" fontId="15" fillId="0" borderId="0" xfId="0" applyNumberFormat="1" applyFont="1" applyFill="1" applyAlignment="1" applyProtection="1">
      <alignment horizontal="center" vertical="center" wrapText="1"/>
      <protection/>
    </xf>
    <xf numFmtId="0" fontId="17" fillId="0" borderId="0" xfId="0" applyNumberFormat="1" applyFont="1" applyFill="1" applyAlignment="1" applyProtection="1">
      <alignment wrapText="1"/>
      <protection/>
    </xf>
    <xf numFmtId="49" fontId="15" fillId="0" borderId="1" xfId="0" applyNumberFormat="1" applyFont="1" applyFill="1" applyBorder="1" applyAlignment="1" applyProtection="1">
      <alignment horizontal="left" vertical="center" wrapText="1"/>
      <protection/>
    </xf>
    <xf numFmtId="4" fontId="15" fillId="0" borderId="2" xfId="0" applyNumberFormat="1" applyFont="1" applyFill="1" applyBorder="1" applyAlignment="1" applyProtection="1">
      <alignment horizontal="right" vertical="center" wrapText="1"/>
      <protection/>
    </xf>
    <xf numFmtId="0" fontId="15" fillId="0" borderId="2" xfId="0" applyNumberFormat="1" applyFont="1" applyFill="1" applyBorder="1" applyAlignment="1" applyProtection="1">
      <alignment horizontal="center" vertical="center" wrapText="1"/>
      <protection/>
    </xf>
    <xf numFmtId="0" fontId="4" fillId="2" borderId="3" xfId="0" applyNumberFormat="1" applyFont="1" applyFill="1" applyBorder="1" applyAlignment="1" applyProtection="1">
      <alignment horizontal="center" vertical="center" wrapText="1"/>
      <protection/>
    </xf>
    <xf numFmtId="0" fontId="18" fillId="0" borderId="0" xfId="0" applyNumberFormat="1" applyFont="1" applyFill="1" applyAlignment="1" applyProtection="1">
      <alignment horizontal="left" vertical="center" wrapText="1"/>
      <protection/>
    </xf>
    <xf numFmtId="191" fontId="4" fillId="0" borderId="1"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center" vertical="center" wrapText="1"/>
      <protection/>
    </xf>
    <xf numFmtId="0" fontId="15"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5" fillId="0" borderId="2" xfId="0" applyNumberFormat="1" applyFont="1" applyFill="1" applyBorder="1" applyAlignment="1" applyProtection="1">
      <alignment horizontal="right" vertical="center" wrapText="1"/>
      <protection/>
    </xf>
    <xf numFmtId="49" fontId="15" fillId="0" borderId="2" xfId="0" applyNumberFormat="1" applyFont="1" applyFill="1" applyBorder="1" applyAlignment="1" applyProtection="1">
      <alignment horizontal="center" vertical="center" wrapText="1"/>
      <protection/>
    </xf>
    <xf numFmtId="0" fontId="19" fillId="0" borderId="0" xfId="0" applyNumberFormat="1" applyFont="1" applyFill="1" applyAlignment="1" applyProtection="1">
      <alignment horizontal="left" vertical="center" wrapText="1"/>
      <protection/>
    </xf>
    <xf numFmtId="0" fontId="18" fillId="0" borderId="4"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center" vertical="center" wrapText="1"/>
      <protection/>
    </xf>
    <xf numFmtId="0" fontId="16" fillId="0" borderId="0" xfId="0" applyNumberFormat="1" applyFont="1" applyFill="1" applyAlignment="1" applyProtection="1">
      <alignment horizontal="center" vertical="center" wrapText="1"/>
      <protection/>
    </xf>
    <xf numFmtId="0" fontId="4" fillId="2" borderId="1" xfId="0" applyNumberFormat="1" applyFont="1" applyFill="1" applyBorder="1" applyAlignment="1" applyProtection="1">
      <alignment horizontal="center" vertical="center" wrapText="1"/>
      <protection/>
    </xf>
    <xf numFmtId="0" fontId="4" fillId="2" borderId="5" xfId="0" applyNumberFormat="1" applyFont="1" applyFill="1" applyBorder="1" applyAlignment="1" applyProtection="1">
      <alignment horizontal="center" vertical="center" wrapText="1"/>
      <protection/>
    </xf>
    <xf numFmtId="0" fontId="4" fillId="2" borderId="6" xfId="0" applyNumberFormat="1" applyFont="1" applyFill="1" applyBorder="1" applyAlignment="1" applyProtection="1">
      <alignment horizontal="center" vertical="center" wrapText="1"/>
      <protection/>
    </xf>
    <xf numFmtId="0" fontId="4" fillId="2" borderId="7" xfId="0" applyNumberFormat="1" applyFont="1" applyFill="1" applyBorder="1" applyAlignment="1" applyProtection="1">
      <alignment horizontal="center" vertical="center" wrapText="1"/>
      <protection/>
    </xf>
    <xf numFmtId="0" fontId="4" fillId="2" borderId="2" xfId="0" applyNumberFormat="1" applyFont="1" applyFill="1" applyBorder="1" applyAlignment="1" applyProtection="1">
      <alignment horizontal="center" vertical="center" wrapText="1"/>
      <protection/>
    </xf>
  </cellXfs>
  <cellStyles count="2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Percent"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42"/>
  <sheetViews>
    <sheetView showGridLines="0" tabSelected="1" workbookViewId="0" topLeftCell="A25">
      <selection activeCell="D13" sqref="D13"/>
    </sheetView>
  </sheetViews>
  <sheetFormatPr defaultColWidth="9.16015625" defaultRowHeight="23.25" customHeight="1"/>
  <cols>
    <col min="1" max="1" width="8.5" style="2" customWidth="1"/>
    <col min="2" max="2" width="7.16015625" style="2" customWidth="1"/>
    <col min="3" max="3" width="34" style="2" customWidth="1"/>
    <col min="4" max="4" width="54" style="2" customWidth="1"/>
    <col min="5" max="253" width="9.16015625" style="2" customWidth="1"/>
    <col min="254" max="16384" width="9.16015625" style="2" customWidth="1"/>
  </cols>
  <sheetData>
    <row r="1" spans="1:253" s="3" customFormat="1" ht="23.25" customHeight="1">
      <c r="A1" s="8" t="s">
        <v>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row>
    <row r="2" spans="1:4" ht="26.25" customHeight="1">
      <c r="A2" s="17" t="s">
        <v>58</v>
      </c>
      <c r="B2" s="18"/>
      <c r="C2" s="18"/>
      <c r="D2" s="18"/>
    </row>
    <row r="3" ht="23.25" customHeight="1">
      <c r="D3" s="10" t="s">
        <v>57</v>
      </c>
    </row>
    <row r="4" spans="1:4" ht="23.25" customHeight="1">
      <c r="A4" s="19" t="s">
        <v>1</v>
      </c>
      <c r="B4" s="20"/>
      <c r="C4" s="21" t="s">
        <v>0</v>
      </c>
      <c r="D4" s="23" t="s">
        <v>5</v>
      </c>
    </row>
    <row r="5" spans="1:4" ht="23.25" customHeight="1">
      <c r="A5" s="7" t="s">
        <v>2</v>
      </c>
      <c r="B5" s="7" t="s">
        <v>3</v>
      </c>
      <c r="C5" s="22"/>
      <c r="D5" s="23"/>
    </row>
    <row r="6" spans="1:4" ht="15" customHeight="1">
      <c r="A6" s="4" t="s">
        <v>11</v>
      </c>
      <c r="B6" s="4"/>
      <c r="C6" s="9" t="s">
        <v>12</v>
      </c>
      <c r="D6" s="5">
        <f>SUM(D7:D12)</f>
        <v>427.94999999999993</v>
      </c>
    </row>
    <row r="7" spans="1:4" ht="15" customHeight="1">
      <c r="A7" s="4"/>
      <c r="B7" s="4" t="s">
        <v>10</v>
      </c>
      <c r="C7" s="9" t="s">
        <v>20</v>
      </c>
      <c r="D7" s="5">
        <f>SUM(50.96+105.05)</f>
        <v>156.01</v>
      </c>
    </row>
    <row r="8" spans="1:4" ht="15" customHeight="1">
      <c r="A8" s="4"/>
      <c r="B8" s="4" t="s">
        <v>15</v>
      </c>
      <c r="C8" s="9" t="s">
        <v>21</v>
      </c>
      <c r="D8" s="5">
        <f>SUM(94.73+6.57)</f>
        <v>101.30000000000001</v>
      </c>
    </row>
    <row r="9" spans="1:4" ht="15" customHeight="1">
      <c r="A9" s="4"/>
      <c r="B9" s="4" t="s">
        <v>16</v>
      </c>
      <c r="C9" s="9" t="s">
        <v>22</v>
      </c>
      <c r="D9" s="5">
        <v>9.03</v>
      </c>
    </row>
    <row r="10" spans="1:4" ht="15" customHeight="1">
      <c r="A10" s="4"/>
      <c r="B10" s="4" t="s">
        <v>17</v>
      </c>
      <c r="C10" s="9" t="s">
        <v>23</v>
      </c>
      <c r="D10" s="5">
        <f>SUM(29.37+15.21+41.17+18.37+16.63)</f>
        <v>120.75</v>
      </c>
    </row>
    <row r="11" spans="1:4" ht="15" customHeight="1">
      <c r="A11" s="4"/>
      <c r="B11" s="4" t="s">
        <v>18</v>
      </c>
      <c r="C11" s="9" t="s">
        <v>24</v>
      </c>
      <c r="D11" s="5">
        <v>35.46</v>
      </c>
    </row>
    <row r="12" spans="1:4" ht="15" customHeight="1">
      <c r="A12" s="4"/>
      <c r="B12" s="4" t="s">
        <v>19</v>
      </c>
      <c r="C12" s="9" t="s">
        <v>25</v>
      </c>
      <c r="D12" s="5">
        <v>5.4</v>
      </c>
    </row>
    <row r="13" spans="1:4" ht="15" customHeight="1">
      <c r="A13" s="4"/>
      <c r="B13" s="4"/>
      <c r="C13" s="9"/>
      <c r="D13" s="5"/>
    </row>
    <row r="14" spans="1:4" ht="15" customHeight="1">
      <c r="A14" s="11">
        <v>302</v>
      </c>
      <c r="B14" s="4"/>
      <c r="C14" s="12" t="s">
        <v>13</v>
      </c>
      <c r="D14" s="13">
        <f>SUM(D15:D30)</f>
        <v>134.26999999999998</v>
      </c>
    </row>
    <row r="15" spans="1:4" ht="15" customHeight="1">
      <c r="A15" s="11"/>
      <c r="B15" s="4" t="s">
        <v>10</v>
      </c>
      <c r="C15" s="12" t="s">
        <v>26</v>
      </c>
      <c r="D15" s="13">
        <f>SUM(5+4.4+2+1.86)</f>
        <v>13.26</v>
      </c>
    </row>
    <row r="16" spans="1:4" ht="15" customHeight="1">
      <c r="A16" s="11"/>
      <c r="B16" s="4" t="s">
        <v>9</v>
      </c>
      <c r="C16" s="12" t="s">
        <v>27</v>
      </c>
      <c r="D16" s="13">
        <f>SUM(1+1)</f>
        <v>2</v>
      </c>
    </row>
    <row r="17" spans="1:4" ht="15" customHeight="1">
      <c r="A17" s="11"/>
      <c r="B17" s="4" t="s">
        <v>53</v>
      </c>
      <c r="C17" s="12" t="s">
        <v>54</v>
      </c>
      <c r="D17" s="13">
        <f>SUM(5+1)</f>
        <v>6</v>
      </c>
    </row>
    <row r="18" spans="1:4" ht="15" customHeight="1">
      <c r="A18" s="11"/>
      <c r="B18" s="4" t="s">
        <v>18</v>
      </c>
      <c r="C18" s="12" t="s">
        <v>28</v>
      </c>
      <c r="D18" s="13"/>
    </row>
    <row r="19" spans="1:4" ht="15" customHeight="1">
      <c r="A19" s="11"/>
      <c r="B19" s="4" t="s">
        <v>29</v>
      </c>
      <c r="C19" s="12" t="s">
        <v>30</v>
      </c>
      <c r="D19" s="13"/>
    </row>
    <row r="20" spans="1:4" ht="15" customHeight="1">
      <c r="A20" s="11"/>
      <c r="B20" s="4" t="s">
        <v>31</v>
      </c>
      <c r="C20" s="12" t="s">
        <v>32</v>
      </c>
      <c r="D20" s="13">
        <f>SUM(14+4)</f>
        <v>18</v>
      </c>
    </row>
    <row r="21" spans="1:4" ht="15" customHeight="1">
      <c r="A21" s="11"/>
      <c r="B21" s="4" t="s">
        <v>33</v>
      </c>
      <c r="C21" s="12" t="s">
        <v>34</v>
      </c>
      <c r="D21" s="13">
        <v>1</v>
      </c>
    </row>
    <row r="22" spans="1:4" ht="15" customHeight="1">
      <c r="A22" s="11"/>
      <c r="B22" s="4" t="s">
        <v>35</v>
      </c>
      <c r="C22" s="12" t="s">
        <v>36</v>
      </c>
      <c r="D22" s="13"/>
    </row>
    <row r="23" spans="1:4" ht="15" customHeight="1">
      <c r="A23" s="11"/>
      <c r="B23" s="4" t="s">
        <v>46</v>
      </c>
      <c r="C23" s="12" t="s">
        <v>47</v>
      </c>
      <c r="D23" s="13">
        <f>SUM(3.29+1.4)</f>
        <v>4.6899999999999995</v>
      </c>
    </row>
    <row r="24" spans="1:4" ht="15" customHeight="1">
      <c r="A24" s="11"/>
      <c r="B24" s="4" t="s">
        <v>37</v>
      </c>
      <c r="C24" s="12" t="s">
        <v>38</v>
      </c>
      <c r="D24" s="13">
        <f>SUM(4.5+1.8)</f>
        <v>6.3</v>
      </c>
    </row>
    <row r="25" spans="1:4" ht="15" customHeight="1">
      <c r="A25" s="11"/>
      <c r="B25" s="4" t="s">
        <v>39</v>
      </c>
      <c r="C25" s="12" t="s">
        <v>40</v>
      </c>
      <c r="D25" s="13"/>
    </row>
    <row r="26" spans="1:4" ht="15" customHeight="1">
      <c r="A26" s="11"/>
      <c r="B26" s="4" t="s">
        <v>48</v>
      </c>
      <c r="C26" s="12" t="s">
        <v>49</v>
      </c>
      <c r="D26" s="13">
        <f>SUM(2.63+1.12)</f>
        <v>3.75</v>
      </c>
    </row>
    <row r="27" spans="1:4" ht="15" customHeight="1">
      <c r="A27" s="11"/>
      <c r="B27" s="4" t="s">
        <v>50</v>
      </c>
      <c r="C27" s="12" t="s">
        <v>51</v>
      </c>
      <c r="D27" s="13">
        <f>SUM(5.49+10.43+7.21)</f>
        <v>23.13</v>
      </c>
    </row>
    <row r="28" spans="1:4" ht="15" customHeight="1">
      <c r="A28" s="11"/>
      <c r="B28" s="4" t="s">
        <v>41</v>
      </c>
      <c r="C28" s="12" t="s">
        <v>42</v>
      </c>
      <c r="D28" s="13">
        <v>2</v>
      </c>
    </row>
    <row r="29" spans="1:4" ht="15" customHeight="1">
      <c r="A29" s="11"/>
      <c r="B29" s="4" t="s">
        <v>43</v>
      </c>
      <c r="C29" s="12" t="s">
        <v>44</v>
      </c>
      <c r="D29" s="13"/>
    </row>
    <row r="30" spans="1:4" ht="15" customHeight="1">
      <c r="A30" s="11"/>
      <c r="B30" s="4" t="s">
        <v>19</v>
      </c>
      <c r="C30" s="12" t="s">
        <v>45</v>
      </c>
      <c r="D30" s="13">
        <f>SUM(44.3+9.84)</f>
        <v>54.14</v>
      </c>
    </row>
    <row r="31" spans="1:4" ht="15" customHeight="1">
      <c r="A31" s="11"/>
      <c r="B31" s="4"/>
      <c r="C31" s="12"/>
      <c r="D31" s="13"/>
    </row>
    <row r="32" spans="1:4" ht="15" customHeight="1">
      <c r="A32" s="11">
        <v>303</v>
      </c>
      <c r="B32" s="4"/>
      <c r="C32" s="12" t="s">
        <v>14</v>
      </c>
      <c r="D32" s="13">
        <f>SUM(D33:D38)</f>
        <v>162.44</v>
      </c>
    </row>
    <row r="33" spans="1:4" ht="15" customHeight="1">
      <c r="A33" s="6"/>
      <c r="B33" s="14" t="s">
        <v>10</v>
      </c>
      <c r="C33" s="12" t="s">
        <v>56</v>
      </c>
      <c r="D33" s="13">
        <v>0.83</v>
      </c>
    </row>
    <row r="34" spans="1:4" ht="15" customHeight="1">
      <c r="A34" s="6"/>
      <c r="B34" s="14" t="s">
        <v>9</v>
      </c>
      <c r="C34" s="12" t="s">
        <v>55</v>
      </c>
      <c r="D34" s="13">
        <v>114.9</v>
      </c>
    </row>
    <row r="35" spans="1:4" ht="15" customHeight="1">
      <c r="A35" s="6"/>
      <c r="B35" s="6">
        <v>11</v>
      </c>
      <c r="C35" s="12" t="s">
        <v>52</v>
      </c>
      <c r="D35" s="13">
        <v>46.71</v>
      </c>
    </row>
    <row r="36" spans="1:4" ht="15" customHeight="1">
      <c r="A36" s="6"/>
      <c r="B36" s="6"/>
      <c r="C36" s="6"/>
      <c r="D36" s="6"/>
    </row>
    <row r="37" spans="1:4" ht="15" customHeight="1">
      <c r="A37" s="6"/>
      <c r="B37" s="6"/>
      <c r="C37" s="6"/>
      <c r="D37" s="6"/>
    </row>
    <row r="38" spans="1:4" ht="15" customHeight="1">
      <c r="A38" s="6"/>
      <c r="B38" s="6"/>
      <c r="C38" s="6"/>
      <c r="D38" s="6"/>
    </row>
    <row r="39" spans="1:4" ht="15" customHeight="1">
      <c r="A39" s="6"/>
      <c r="B39" s="6"/>
      <c r="C39" s="6"/>
      <c r="D39" s="5">
        <f>SUM(D6+D14+D32)</f>
        <v>724.6599999999999</v>
      </c>
    </row>
    <row r="40" spans="1:4" ht="23.25" customHeight="1">
      <c r="A40" s="16" t="s">
        <v>8</v>
      </c>
      <c r="B40" s="16"/>
      <c r="C40" s="16"/>
      <c r="D40" s="16"/>
    </row>
    <row r="41" spans="1:4" ht="23.25" customHeight="1">
      <c r="A41" s="15" t="s">
        <v>6</v>
      </c>
      <c r="B41" s="15"/>
      <c r="C41" s="15"/>
      <c r="D41" s="15"/>
    </row>
    <row r="42" spans="1:4" ht="23.25" customHeight="1">
      <c r="A42" s="15" t="s">
        <v>7</v>
      </c>
      <c r="B42" s="15"/>
      <c r="C42" s="15"/>
      <c r="D42" s="15"/>
    </row>
  </sheetData>
  <mergeCells count="7">
    <mergeCell ref="A42:D42"/>
    <mergeCell ref="A40:D40"/>
    <mergeCell ref="A2:D2"/>
    <mergeCell ref="A41:D41"/>
    <mergeCell ref="A4:B4"/>
    <mergeCell ref="C4:C5"/>
    <mergeCell ref="D4:D5"/>
  </mergeCells>
  <printOptions horizontalCentered="1"/>
  <pageMargins left="0.7874015748031495" right="0.7874015748031495" top="0.7874015748031495" bottom="0.7874015748031495" header="0.4999999924907534" footer="0.4999999924907534"/>
  <pageSetup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2017-01-27T02:01:18Z</cp:lastPrinted>
  <dcterms:created xsi:type="dcterms:W3CDTF">2013-02-21T02:41:12Z</dcterms:created>
  <dcterms:modified xsi:type="dcterms:W3CDTF">2017-04-18T01:29:05Z</dcterms:modified>
  <cp:category/>
  <cp:version/>
  <cp:contentType/>
  <cp:contentStatus/>
</cp:coreProperties>
</file>